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Lozoya</author>
  </authors>
  <commentList>
    <comment ref="C14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demandada en cada uno de los cuartos de hora del período i en que se haya sobrepasado Pci.</t>
        </r>
      </text>
    </comment>
    <comment ref="C15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contratada en el período i en el período considerado.</t>
        </r>
      </text>
    </comment>
    <comment ref="C8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Ki = coeficiente que tomará los siguientes valores dependiendo del período tarifario i</t>
        </r>
      </text>
    </comment>
    <comment ref="C19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demandada en cada uno de los cuartos de hora del período i en que se haya sobrepasado Pci.</t>
        </r>
      </text>
    </comment>
    <comment ref="C20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contratada en el período i en el período considerado.</t>
        </r>
      </text>
    </comment>
    <comment ref="C24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demandada en cada uno de los cuartos de hora del período i en que se haya sobrepasado Pci.</t>
        </r>
      </text>
    </comment>
    <comment ref="C25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contratada en el período i en el período considerado.</t>
        </r>
      </text>
    </comment>
    <comment ref="C29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demandada en cada uno de los cuartos de hora del período i en que se haya sobrepasado Pci.</t>
        </r>
      </text>
    </comment>
    <comment ref="C30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contratada en el período i en el período considerado.</t>
        </r>
      </text>
    </comment>
    <comment ref="C35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demandada en cada uno de los cuartos de hora del período i en que se haya sobrepasado Pci.</t>
        </r>
      </text>
    </comment>
    <comment ref="C36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contratada en el período i en el período considerado.</t>
        </r>
      </text>
    </comment>
    <comment ref="C41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demandada en cada uno de los cuartos de hora del período i en que se haya sobrepasado Pci.</t>
        </r>
      </text>
    </comment>
    <comment ref="C42" authorId="0">
      <text>
        <r>
          <rPr>
            <b/>
            <sz val="8"/>
            <rFont val="Tahoma"/>
            <family val="0"/>
          </rPr>
          <t>Lozoya:</t>
        </r>
        <r>
          <rPr>
            <sz val="8"/>
            <rFont val="Tahoma"/>
            <family val="0"/>
          </rPr>
          <t xml:space="preserve">
potencia contratada en el período i en el período considerado.</t>
        </r>
      </text>
    </comment>
  </commentList>
</comments>
</file>

<file path=xl/sharedStrings.xml><?xml version="1.0" encoding="utf-8"?>
<sst xmlns="http://schemas.openxmlformats.org/spreadsheetml/2006/main" count="43" uniqueCount="23">
  <si>
    <t>PERIODO</t>
  </si>
  <si>
    <t>VALOR pts/KW</t>
  </si>
  <si>
    <t>Aei</t>
  </si>
  <si>
    <t xml:space="preserve">veces que me paso </t>
  </si>
  <si>
    <t>P1</t>
  </si>
  <si>
    <t>P2</t>
  </si>
  <si>
    <t>P3</t>
  </si>
  <si>
    <t>P4</t>
  </si>
  <si>
    <t>P5</t>
  </si>
  <si>
    <t>P6</t>
  </si>
  <si>
    <t xml:space="preserve">Pdj (kw) </t>
  </si>
  <si>
    <t>Ki (Coeficiente)</t>
  </si>
  <si>
    <t>VALOR €/kW</t>
  </si>
  <si>
    <t>FEP(€)</t>
  </si>
  <si>
    <t xml:space="preserve">Pci (kw) </t>
  </si>
  <si>
    <t>Aei (Kw)</t>
  </si>
  <si>
    <t>El valor 234 se sustituye por 1,4064 expresado en €/kW</t>
  </si>
  <si>
    <t>FEP total periodo facturado (€)</t>
  </si>
  <si>
    <t>Los excesos de potencia se facturarán mensualmente</t>
  </si>
  <si>
    <t xml:space="preserve">ANALISIS COSTE EXCESO POTENCIA EN TARIFAS 6 (RD 1164/2001 epigrafe b),3 del apartado 1,2 del artículo 9 ) </t>
  </si>
  <si>
    <t>VALORES A INTRODUCIR</t>
  </si>
  <si>
    <t>CALCULOS INTERMEDIOS</t>
  </si>
  <si>
    <t>RESULTADOS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</si>
</sst>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4" borderId="17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5" fillId="5" borderId="17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0" fillId="6" borderId="4" xfId="0" applyFill="1" applyBorder="1" applyAlignment="1" applyProtection="1">
      <alignment/>
      <protection/>
    </xf>
    <xf numFmtId="0" fontId="0" fillId="6" borderId="22" xfId="0" applyFill="1" applyBorder="1" applyAlignment="1" applyProtection="1">
      <alignment/>
      <protection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nesa.es/ley_sector/images/Image162.gif" TargetMode="External" /><Relationship Id="rId2" Type="http://schemas.openxmlformats.org/officeDocument/2006/relationships/image" Target="http://www.unesa.es/ley_sector/images/Image163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43</xdr:row>
      <xdr:rowOff>28575</xdr:rowOff>
    </xdr:from>
    <xdr:to>
      <xdr:col>9</xdr:col>
      <xdr:colOff>609600</xdr:colOff>
      <xdr:row>45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10275" y="8696325"/>
          <a:ext cx="1390650" cy="5810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4</xdr:col>
      <xdr:colOff>457200</xdr:colOff>
      <xdr:row>11</xdr:row>
      <xdr:rowOff>28575</xdr:rowOff>
    </xdr:from>
    <xdr:to>
      <xdr:col>6</xdr:col>
      <xdr:colOff>28575</xdr:colOff>
      <xdr:row>11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52775" y="1962150"/>
          <a:ext cx="981075" cy="4667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7</xdr:col>
      <xdr:colOff>19050</xdr:colOff>
      <xdr:row>44</xdr:row>
      <xdr:rowOff>76200</xdr:rowOff>
    </xdr:from>
    <xdr:to>
      <xdr:col>7</xdr:col>
      <xdr:colOff>638175</xdr:colOff>
      <xdr:row>44</xdr:row>
      <xdr:rowOff>76200</xdr:rowOff>
    </xdr:to>
    <xdr:sp>
      <xdr:nvSpPr>
        <xdr:cNvPr id="3" name="Line 8"/>
        <xdr:cNvSpPr>
          <a:spLocks/>
        </xdr:cNvSpPr>
      </xdr:nvSpPr>
      <xdr:spPr>
        <a:xfrm>
          <a:off x="5286375" y="8915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2">
      <selection activeCell="G12" sqref="G12"/>
    </sheetView>
  </sheetViews>
  <sheetFormatPr defaultColWidth="11.421875" defaultRowHeight="12.75"/>
  <cols>
    <col min="1" max="1" width="6.421875" style="0" customWidth="1"/>
    <col min="2" max="2" width="5.421875" style="0" customWidth="1"/>
    <col min="3" max="3" width="18.7109375" style="0" bestFit="1" customWidth="1"/>
    <col min="4" max="4" width="9.8515625" style="0" customWidth="1"/>
    <col min="5" max="5" width="9.140625" style="0" customWidth="1"/>
    <col min="6" max="6" width="12.00390625" style="0" customWidth="1"/>
    <col min="7" max="7" width="17.421875" style="0" customWidth="1"/>
    <col min="12" max="12" width="4.7109375" style="0" customWidth="1"/>
  </cols>
  <sheetData>
    <row r="1" spans="1:12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20"/>
    </row>
    <row r="2" spans="1:12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.75">
      <c r="A3" s="9"/>
      <c r="B3" s="21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3.5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2.75">
      <c r="A7" s="9"/>
      <c r="B7" s="10"/>
      <c r="C7" s="1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3">
        <v>6</v>
      </c>
      <c r="J7" s="10"/>
      <c r="K7" s="10"/>
      <c r="L7" s="11"/>
    </row>
    <row r="8" spans="1:12" ht="16.5" thickBot="1">
      <c r="A8" s="9"/>
      <c r="B8" s="10"/>
      <c r="C8" s="15" t="s">
        <v>11</v>
      </c>
      <c r="D8" s="16">
        <v>1</v>
      </c>
      <c r="E8" s="16">
        <v>0.5</v>
      </c>
      <c r="F8" s="16">
        <v>0.37</v>
      </c>
      <c r="G8" s="16">
        <v>0.37</v>
      </c>
      <c r="H8" s="16">
        <v>0.37</v>
      </c>
      <c r="I8" s="17">
        <v>0.17</v>
      </c>
      <c r="J8" s="10"/>
      <c r="K8" s="10"/>
      <c r="L8" s="11"/>
    </row>
    <row r="9" spans="1:12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3.5" thickBot="1">
      <c r="A10" s="9"/>
      <c r="B10" s="10"/>
      <c r="C10" s="10" t="s">
        <v>1</v>
      </c>
      <c r="D10" s="10">
        <v>234</v>
      </c>
      <c r="E10" s="10"/>
      <c r="F10" s="10"/>
      <c r="G10" s="10"/>
      <c r="H10" s="10"/>
      <c r="I10" s="10"/>
      <c r="J10" s="10"/>
      <c r="K10" s="10"/>
      <c r="L10" s="11"/>
    </row>
    <row r="11" spans="1:12" ht="16.5" thickBot="1">
      <c r="A11" s="9"/>
      <c r="B11" s="10"/>
      <c r="C11" s="21" t="s">
        <v>12</v>
      </c>
      <c r="D11" s="18">
        <v>1.4064</v>
      </c>
      <c r="E11" s="10"/>
      <c r="F11" s="29" t="s">
        <v>15</v>
      </c>
      <c r="G11" s="30" t="s">
        <v>13</v>
      </c>
      <c r="H11" s="10"/>
      <c r="I11" s="10"/>
      <c r="J11" s="10"/>
      <c r="K11" s="10"/>
      <c r="L11" s="11"/>
    </row>
    <row r="12" spans="1:12" ht="43.5" customHeight="1" thickBot="1">
      <c r="A12" s="9"/>
      <c r="B12" s="10"/>
      <c r="C12" s="10"/>
      <c r="D12" s="10"/>
      <c r="E12" s="10"/>
      <c r="F12" s="19"/>
      <c r="G12" s="10"/>
      <c r="H12" s="10"/>
      <c r="I12" s="10"/>
      <c r="J12" s="10"/>
      <c r="K12" s="10"/>
      <c r="L12" s="11"/>
    </row>
    <row r="13" spans="1:12" ht="16.5" thickBot="1">
      <c r="A13" s="9"/>
      <c r="B13" s="7" t="s">
        <v>4</v>
      </c>
      <c r="C13" s="8" t="s">
        <v>2</v>
      </c>
      <c r="D13" s="8"/>
      <c r="E13" s="31">
        <f>+(D14-D15)^2</f>
        <v>0</v>
      </c>
      <c r="F13" s="24">
        <f>+(E13*D16)^(1/2)</f>
        <v>0</v>
      </c>
      <c r="G13" s="28">
        <f>+D8*D11*F13</f>
        <v>0</v>
      </c>
      <c r="H13" s="10"/>
      <c r="I13" s="10"/>
      <c r="J13" s="10"/>
      <c r="K13" s="10"/>
      <c r="L13" s="11"/>
    </row>
    <row r="14" spans="1:12" ht="15.75" thickBot="1">
      <c r="A14" s="9"/>
      <c r="B14" s="9"/>
      <c r="C14" s="10" t="s">
        <v>10</v>
      </c>
      <c r="D14" s="45">
        <v>0</v>
      </c>
      <c r="E14" s="32">
        <f>+E13*3</f>
        <v>0</v>
      </c>
      <c r="F14" s="25"/>
      <c r="G14" s="26"/>
      <c r="H14" s="10"/>
      <c r="I14" s="10"/>
      <c r="J14" s="10"/>
      <c r="K14" s="10"/>
      <c r="L14" s="11"/>
    </row>
    <row r="15" spans="1:12" ht="15">
      <c r="A15" s="9"/>
      <c r="B15" s="9"/>
      <c r="C15" s="10" t="s">
        <v>14</v>
      </c>
      <c r="D15" s="46">
        <v>0</v>
      </c>
      <c r="E15" s="10"/>
      <c r="F15" s="25"/>
      <c r="G15" s="26"/>
      <c r="H15" s="10"/>
      <c r="I15" s="10"/>
      <c r="J15" s="10"/>
      <c r="K15" s="10"/>
      <c r="L15" s="11"/>
    </row>
    <row r="16" spans="1:12" ht="15.75" thickBot="1">
      <c r="A16" s="9"/>
      <c r="B16" s="12"/>
      <c r="C16" s="13" t="s">
        <v>3</v>
      </c>
      <c r="D16" s="47">
        <v>0</v>
      </c>
      <c r="E16" s="13"/>
      <c r="F16" s="27"/>
      <c r="G16" s="26"/>
      <c r="H16" s="10"/>
      <c r="I16" s="10"/>
      <c r="J16" s="10"/>
      <c r="K16" s="10"/>
      <c r="L16" s="11"/>
    </row>
    <row r="17" spans="1:12" ht="15.75" thickBot="1">
      <c r="A17" s="9"/>
      <c r="B17" s="10"/>
      <c r="C17" s="10"/>
      <c r="D17" s="10"/>
      <c r="E17" s="10"/>
      <c r="F17" s="26"/>
      <c r="G17" s="26"/>
      <c r="H17" s="10"/>
      <c r="I17" s="10"/>
      <c r="J17" s="10"/>
      <c r="K17" s="10"/>
      <c r="L17" s="11"/>
    </row>
    <row r="18" spans="1:12" ht="16.5" thickBot="1">
      <c r="A18" s="9"/>
      <c r="B18" s="7" t="s">
        <v>5</v>
      </c>
      <c r="C18" s="8" t="s">
        <v>2</v>
      </c>
      <c r="D18" s="8"/>
      <c r="E18" s="31">
        <f>+(D19-D20)^2</f>
        <v>0</v>
      </c>
      <c r="F18" s="24">
        <f>+(E18*D21)^(1/2)</f>
        <v>0</v>
      </c>
      <c r="G18" s="28">
        <f>+E8*D11*F18</f>
        <v>0</v>
      </c>
      <c r="H18" s="10"/>
      <c r="I18" s="10"/>
      <c r="J18" s="10"/>
      <c r="K18" s="10"/>
      <c r="L18" s="11"/>
    </row>
    <row r="19" spans="1:12" ht="15.75" thickBot="1">
      <c r="A19" s="9"/>
      <c r="B19" s="9"/>
      <c r="C19" s="10" t="s">
        <v>10</v>
      </c>
      <c r="D19" s="4">
        <v>0</v>
      </c>
      <c r="E19" s="32">
        <f>+E18*3</f>
        <v>0</v>
      </c>
      <c r="F19" s="25"/>
      <c r="G19" s="26"/>
      <c r="H19" s="10"/>
      <c r="I19" s="10"/>
      <c r="J19" s="10"/>
      <c r="K19" s="10"/>
      <c r="L19" s="11"/>
    </row>
    <row r="20" spans="1:12" ht="15">
      <c r="A20" s="9"/>
      <c r="B20" s="9"/>
      <c r="C20" s="10" t="s">
        <v>14</v>
      </c>
      <c r="D20" s="5">
        <v>0</v>
      </c>
      <c r="E20" s="10"/>
      <c r="F20" s="25"/>
      <c r="G20" s="26"/>
      <c r="H20" s="10"/>
      <c r="I20" s="10"/>
      <c r="J20" s="10"/>
      <c r="K20" s="10"/>
      <c r="L20" s="11"/>
    </row>
    <row r="21" spans="1:12" ht="15.75" thickBot="1">
      <c r="A21" s="9"/>
      <c r="B21" s="12"/>
      <c r="C21" s="13" t="s">
        <v>3</v>
      </c>
      <c r="D21" s="6">
        <v>0</v>
      </c>
      <c r="E21" s="13"/>
      <c r="F21" s="27"/>
      <c r="G21" s="26"/>
      <c r="H21" s="10"/>
      <c r="I21" s="10"/>
      <c r="J21" s="10"/>
      <c r="K21" s="10"/>
      <c r="L21" s="11"/>
    </row>
    <row r="22" spans="1:12" ht="15.75" thickBot="1">
      <c r="A22" s="9"/>
      <c r="B22" s="10"/>
      <c r="C22" s="10"/>
      <c r="D22" s="10"/>
      <c r="E22" s="10"/>
      <c r="F22" s="26"/>
      <c r="G22" s="26"/>
      <c r="H22" s="10"/>
      <c r="I22" s="10"/>
      <c r="J22" s="10"/>
      <c r="K22" s="10"/>
      <c r="L22" s="11"/>
    </row>
    <row r="23" spans="1:12" ht="16.5" thickBot="1">
      <c r="A23" s="9"/>
      <c r="B23" s="7" t="s">
        <v>6</v>
      </c>
      <c r="C23" s="8" t="s">
        <v>2</v>
      </c>
      <c r="D23" s="8"/>
      <c r="E23" s="31">
        <f>+(D24-D25)^2</f>
        <v>0</v>
      </c>
      <c r="F23" s="24">
        <f>+(E23*D26)^(1/2)</f>
        <v>0</v>
      </c>
      <c r="G23" s="28">
        <f>+F8*D11*F23</f>
        <v>0</v>
      </c>
      <c r="H23" s="10"/>
      <c r="I23" s="10"/>
      <c r="J23" s="10"/>
      <c r="K23" s="10"/>
      <c r="L23" s="11"/>
    </row>
    <row r="24" spans="1:12" ht="15.75" thickBot="1">
      <c r="A24" s="9"/>
      <c r="B24" s="9"/>
      <c r="C24" s="10" t="s">
        <v>10</v>
      </c>
      <c r="D24" s="4">
        <v>0</v>
      </c>
      <c r="E24" s="32">
        <f>+E23*3</f>
        <v>0</v>
      </c>
      <c r="F24" s="25"/>
      <c r="G24" s="26"/>
      <c r="H24" s="10"/>
      <c r="I24" s="10"/>
      <c r="J24" s="10"/>
      <c r="K24" s="10"/>
      <c r="L24" s="11"/>
    </row>
    <row r="25" spans="1:12" ht="15">
      <c r="A25" s="9"/>
      <c r="B25" s="9"/>
      <c r="C25" s="10" t="s">
        <v>14</v>
      </c>
      <c r="D25" s="5">
        <v>0</v>
      </c>
      <c r="E25" s="10"/>
      <c r="F25" s="25"/>
      <c r="G25" s="26"/>
      <c r="H25" s="10"/>
      <c r="I25" s="10"/>
      <c r="J25" s="10"/>
      <c r="K25" s="10"/>
      <c r="L25" s="11"/>
    </row>
    <row r="26" spans="1:12" ht="15.75" thickBot="1">
      <c r="A26" s="9"/>
      <c r="B26" s="12"/>
      <c r="C26" s="13" t="s">
        <v>3</v>
      </c>
      <c r="D26" s="6">
        <v>0</v>
      </c>
      <c r="E26" s="13"/>
      <c r="F26" s="27"/>
      <c r="G26" s="26"/>
      <c r="H26" s="10"/>
      <c r="I26" s="10"/>
      <c r="J26" s="10"/>
      <c r="K26" s="10"/>
      <c r="L26" s="11"/>
    </row>
    <row r="27" spans="1:12" ht="15.75" thickBot="1">
      <c r="A27" s="9"/>
      <c r="B27" s="10"/>
      <c r="C27" s="10"/>
      <c r="D27" s="10"/>
      <c r="E27" s="10"/>
      <c r="F27" s="26"/>
      <c r="G27" s="26"/>
      <c r="H27" s="10"/>
      <c r="I27" s="10"/>
      <c r="J27" s="10"/>
      <c r="K27" s="10"/>
      <c r="L27" s="11"/>
    </row>
    <row r="28" spans="1:12" ht="16.5" thickBot="1">
      <c r="A28" s="9"/>
      <c r="B28" s="7" t="s">
        <v>7</v>
      </c>
      <c r="C28" s="8" t="s">
        <v>2</v>
      </c>
      <c r="D28" s="8"/>
      <c r="E28" s="31">
        <f>+(D29-D30)^2</f>
        <v>0</v>
      </c>
      <c r="F28" s="24">
        <f>+(E28*D31)^(1/2)</f>
        <v>0</v>
      </c>
      <c r="G28" s="28">
        <f>+G8*D11*F28</f>
        <v>0</v>
      </c>
      <c r="H28" s="10"/>
      <c r="I28" s="10"/>
      <c r="J28" s="10"/>
      <c r="K28" s="10"/>
      <c r="L28" s="11"/>
    </row>
    <row r="29" spans="1:12" ht="15.75" thickBot="1">
      <c r="A29" s="9"/>
      <c r="B29" s="9"/>
      <c r="C29" s="10" t="s">
        <v>10</v>
      </c>
      <c r="D29" s="4">
        <v>0</v>
      </c>
      <c r="E29" s="32">
        <f>+E28*3</f>
        <v>0</v>
      </c>
      <c r="F29" s="25"/>
      <c r="G29" s="26"/>
      <c r="H29" s="10"/>
      <c r="I29" s="10"/>
      <c r="J29" s="10"/>
      <c r="K29" s="10"/>
      <c r="L29" s="11"/>
    </row>
    <row r="30" spans="1:12" ht="15">
      <c r="A30" s="9"/>
      <c r="B30" s="9"/>
      <c r="C30" s="10" t="s">
        <v>14</v>
      </c>
      <c r="D30" s="5">
        <v>0</v>
      </c>
      <c r="E30" s="10"/>
      <c r="F30" s="25"/>
      <c r="G30" s="26"/>
      <c r="H30" s="10"/>
      <c r="I30" s="10"/>
      <c r="J30" s="10"/>
      <c r="K30" s="10"/>
      <c r="L30" s="11"/>
    </row>
    <row r="31" spans="1:12" ht="15.75" thickBot="1">
      <c r="A31" s="9"/>
      <c r="B31" s="12"/>
      <c r="C31" s="13" t="s">
        <v>3</v>
      </c>
      <c r="D31" s="6">
        <v>0</v>
      </c>
      <c r="E31" s="13"/>
      <c r="F31" s="27"/>
      <c r="G31" s="26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26"/>
      <c r="G32" s="26"/>
      <c r="H32" s="10"/>
      <c r="I32" s="10"/>
      <c r="J32" s="10"/>
      <c r="K32" s="10"/>
      <c r="L32" s="11"/>
    </row>
    <row r="33" spans="1:12" ht="15.75" thickBot="1">
      <c r="A33" s="9"/>
      <c r="B33" s="10"/>
      <c r="C33" s="10"/>
      <c r="D33" s="10"/>
      <c r="E33" s="10"/>
      <c r="F33" s="26"/>
      <c r="G33" s="26"/>
      <c r="H33" s="10"/>
      <c r="I33" s="10"/>
      <c r="J33" s="10"/>
      <c r="K33" s="10"/>
      <c r="L33" s="11"/>
    </row>
    <row r="34" spans="1:12" ht="16.5" thickBot="1">
      <c r="A34" s="9"/>
      <c r="B34" s="7" t="s">
        <v>8</v>
      </c>
      <c r="C34" s="8" t="s">
        <v>2</v>
      </c>
      <c r="D34" s="8"/>
      <c r="E34" s="31">
        <f>+(D35-D36)^2</f>
        <v>0</v>
      </c>
      <c r="F34" s="24">
        <f>+(E34*D37)^(1/2)</f>
        <v>0</v>
      </c>
      <c r="G34" s="28">
        <f>+H8*D11*F34</f>
        <v>0</v>
      </c>
      <c r="H34" s="10"/>
      <c r="I34" s="10"/>
      <c r="J34" s="10"/>
      <c r="K34" s="10"/>
      <c r="L34" s="11"/>
    </row>
    <row r="35" spans="1:12" ht="15.75" thickBot="1">
      <c r="A35" s="9"/>
      <c r="B35" s="9"/>
      <c r="C35" s="10" t="s">
        <v>10</v>
      </c>
      <c r="D35" s="4">
        <v>0</v>
      </c>
      <c r="E35" s="32">
        <f>+E34*3</f>
        <v>0</v>
      </c>
      <c r="F35" s="25"/>
      <c r="G35" s="26"/>
      <c r="H35" s="10"/>
      <c r="I35" s="10"/>
      <c r="J35" s="10"/>
      <c r="K35" s="10"/>
      <c r="L35" s="11"/>
    </row>
    <row r="36" spans="1:12" ht="15">
      <c r="A36" s="9"/>
      <c r="B36" s="9"/>
      <c r="C36" s="10" t="s">
        <v>14</v>
      </c>
      <c r="D36" s="5">
        <v>0</v>
      </c>
      <c r="E36" s="10"/>
      <c r="F36" s="25"/>
      <c r="G36" s="26"/>
      <c r="H36" s="10"/>
      <c r="I36" s="10"/>
      <c r="J36" s="10"/>
      <c r="K36" s="10"/>
      <c r="L36" s="11"/>
    </row>
    <row r="37" spans="1:12" ht="15.75" thickBot="1">
      <c r="A37" s="9"/>
      <c r="B37" s="12"/>
      <c r="C37" s="13" t="s">
        <v>3</v>
      </c>
      <c r="D37" s="6">
        <v>0</v>
      </c>
      <c r="E37" s="13"/>
      <c r="F37" s="27"/>
      <c r="G37" s="26"/>
      <c r="H37" s="10"/>
      <c r="I37" s="10"/>
      <c r="J37" s="10"/>
      <c r="K37" s="10"/>
      <c r="L37" s="11"/>
    </row>
    <row r="38" spans="1:12" ht="15">
      <c r="A38" s="9"/>
      <c r="B38" s="10"/>
      <c r="C38" s="10"/>
      <c r="D38" s="10"/>
      <c r="E38" s="10"/>
      <c r="F38" s="26"/>
      <c r="G38" s="26"/>
      <c r="H38" s="10"/>
      <c r="I38" s="10"/>
      <c r="J38" s="10"/>
      <c r="K38" s="10"/>
      <c r="L38" s="11"/>
    </row>
    <row r="39" spans="1:12" ht="15.75" thickBot="1">
      <c r="A39" s="9"/>
      <c r="B39" s="10"/>
      <c r="C39" s="10"/>
      <c r="D39" s="10"/>
      <c r="E39" s="10"/>
      <c r="F39" s="26"/>
      <c r="G39" s="26"/>
      <c r="H39" s="10"/>
      <c r="I39" s="10"/>
      <c r="J39" s="10"/>
      <c r="K39" s="10"/>
      <c r="L39" s="11"/>
    </row>
    <row r="40" spans="1:12" ht="16.5" thickBot="1">
      <c r="A40" s="9"/>
      <c r="B40" s="7" t="s">
        <v>9</v>
      </c>
      <c r="C40" s="8" t="s">
        <v>2</v>
      </c>
      <c r="D40" s="8"/>
      <c r="E40" s="31">
        <f>+(D41-D42)^2</f>
        <v>0</v>
      </c>
      <c r="F40" s="24">
        <f>+(E40*D43)^(1/2)</f>
        <v>0</v>
      </c>
      <c r="G40" s="28">
        <f>+I8*D11*F40</f>
        <v>0</v>
      </c>
      <c r="H40" s="10"/>
      <c r="I40" s="10"/>
      <c r="J40" s="10"/>
      <c r="K40" s="10"/>
      <c r="L40" s="11"/>
    </row>
    <row r="41" spans="1:12" ht="15.75" thickBot="1">
      <c r="A41" s="9"/>
      <c r="B41" s="9"/>
      <c r="C41" s="10" t="s">
        <v>10</v>
      </c>
      <c r="D41" s="4">
        <v>0</v>
      </c>
      <c r="E41" s="32">
        <f>+E40*3</f>
        <v>0</v>
      </c>
      <c r="F41" s="25"/>
      <c r="G41" s="26"/>
      <c r="H41" s="10"/>
      <c r="I41" s="10"/>
      <c r="J41" s="10"/>
      <c r="K41" s="10"/>
      <c r="L41" s="11"/>
    </row>
    <row r="42" spans="1:12" ht="15">
      <c r="A42" s="9"/>
      <c r="B42" s="9"/>
      <c r="C42" s="10" t="s">
        <v>14</v>
      </c>
      <c r="D42" s="5">
        <v>0</v>
      </c>
      <c r="E42" s="10"/>
      <c r="F42" s="25"/>
      <c r="G42" s="26"/>
      <c r="H42" s="10"/>
      <c r="I42" s="10"/>
      <c r="J42" s="10"/>
      <c r="K42" s="10"/>
      <c r="L42" s="11"/>
    </row>
    <row r="43" spans="1:12" ht="15.75" thickBot="1">
      <c r="A43" s="9"/>
      <c r="B43" s="12"/>
      <c r="C43" s="13" t="s">
        <v>3</v>
      </c>
      <c r="D43" s="6">
        <v>0</v>
      </c>
      <c r="E43" s="13"/>
      <c r="F43" s="27"/>
      <c r="G43" s="26"/>
      <c r="H43" s="10"/>
      <c r="I43" s="10"/>
      <c r="J43" s="10"/>
      <c r="K43" s="10"/>
      <c r="L43" s="11"/>
    </row>
    <row r="44" spans="1:12" ht="13.5" thickBo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</row>
    <row r="45" spans="1:12" ht="27" thickBot="1">
      <c r="A45" s="9"/>
      <c r="B45" s="10"/>
      <c r="C45" s="42" t="s">
        <v>17</v>
      </c>
      <c r="D45" s="43"/>
      <c r="E45" s="43"/>
      <c r="F45" s="44"/>
      <c r="G45" s="23">
        <f>+G13+G18+G23+G28+G34+G40</f>
        <v>0</v>
      </c>
      <c r="H45" s="10"/>
      <c r="I45" s="10"/>
      <c r="J45" s="10"/>
      <c r="K45" s="10"/>
      <c r="L45" s="11"/>
    </row>
    <row r="46" spans="1:12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</row>
    <row r="47" spans="1:12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2.75">
      <c r="A48" s="9"/>
      <c r="B48" s="10"/>
      <c r="C48" s="10"/>
      <c r="D48" s="10"/>
      <c r="E48" s="10"/>
      <c r="F48" s="10"/>
      <c r="G48" s="10"/>
      <c r="H48" s="10" t="s">
        <v>16</v>
      </c>
      <c r="I48" s="10"/>
      <c r="J48" s="10"/>
      <c r="K48" s="10"/>
      <c r="L48" s="11"/>
    </row>
    <row r="49" spans="1:12" ht="16.5" thickBot="1">
      <c r="A49" s="9"/>
      <c r="B49" s="10"/>
      <c r="C49" s="10"/>
      <c r="D49" s="10"/>
      <c r="E49" s="10"/>
      <c r="F49" s="10"/>
      <c r="G49" s="10"/>
      <c r="H49" s="22" t="s">
        <v>18</v>
      </c>
      <c r="I49" s="10"/>
      <c r="J49" s="10"/>
      <c r="K49" s="10"/>
      <c r="L49" s="11"/>
    </row>
    <row r="50" spans="1:12" ht="13.5" thickBot="1">
      <c r="A50" s="9"/>
      <c r="B50" s="10"/>
      <c r="C50" s="10"/>
      <c r="D50" s="10"/>
      <c r="E50" s="10"/>
      <c r="F50" s="10"/>
      <c r="G50" s="10"/>
      <c r="H50" s="33" t="s">
        <v>20</v>
      </c>
      <c r="I50" s="34"/>
      <c r="J50" s="34"/>
      <c r="K50" s="35"/>
      <c r="L50" s="11"/>
    </row>
    <row r="51" spans="1:12" ht="13.5" thickBot="1">
      <c r="A51" s="9"/>
      <c r="B51" s="10"/>
      <c r="C51" s="10"/>
      <c r="D51" s="10"/>
      <c r="E51" s="10"/>
      <c r="F51" s="10"/>
      <c r="G51" s="10"/>
      <c r="H51" s="36" t="s">
        <v>21</v>
      </c>
      <c r="I51" s="37"/>
      <c r="J51" s="37"/>
      <c r="K51" s="38"/>
      <c r="L51" s="11"/>
    </row>
    <row r="52" spans="1:12" ht="13.5" thickBot="1">
      <c r="A52" s="12"/>
      <c r="B52" s="13"/>
      <c r="C52" s="13"/>
      <c r="D52" s="13"/>
      <c r="E52" s="13"/>
      <c r="F52" s="13"/>
      <c r="G52" s="13"/>
      <c r="H52" s="39" t="s">
        <v>22</v>
      </c>
      <c r="I52" s="40"/>
      <c r="J52" s="40"/>
      <c r="K52" s="41"/>
      <c r="L52" s="14"/>
    </row>
  </sheetData>
  <mergeCells count="4">
    <mergeCell ref="H50:K50"/>
    <mergeCell ref="H51:K51"/>
    <mergeCell ref="H52:K52"/>
    <mergeCell ref="C45:F45"/>
  </mergeCells>
  <printOptions/>
  <pageMargins left="0.75" right="0.75" top="1" bottom="1" header="0" footer="0"/>
  <pageSetup fitToHeight="1" fitToWidth="1" horizontalDpi="600" verticalDpi="600" orientation="portrait" paperSize="9" scale="78" r:id="rId4"/>
  <headerFooter alignWithMargins="0">
    <oddFooter>&amp;L&amp;F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Lozoya</dc:creator>
  <cp:keywords/>
  <dc:description/>
  <cp:lastModifiedBy>Lozoya</cp:lastModifiedBy>
  <cp:lastPrinted>2010-04-06T07:58:11Z</cp:lastPrinted>
  <dcterms:created xsi:type="dcterms:W3CDTF">2010-04-05T12:49:46Z</dcterms:created>
  <dcterms:modified xsi:type="dcterms:W3CDTF">2010-04-09T12:57:44Z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